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r.Min" sheetId="1" r:id="rId1"/>
  </sheets>
  <definedNames>
    <definedName name="_xlnm.Print_Area" localSheetId="0">Mr.Min!$A$1:$K$23</definedName>
    <definedName name="_xlnm.Print_Titles" localSheetId="0">Mr.Min!$1:$2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H5" i="1" s="1"/>
  <c r="M5" i="1"/>
  <c r="F6" i="1"/>
  <c r="H6" i="1" s="1"/>
  <c r="F7" i="1"/>
  <c r="H7" i="1" s="1"/>
  <c r="F8" i="1"/>
  <c r="H8" i="1"/>
  <c r="M8" i="1"/>
  <c r="F9" i="1"/>
  <c r="H9" i="1" s="1"/>
  <c r="F10" i="1"/>
  <c r="M10" i="1" s="1"/>
  <c r="H10" i="1"/>
  <c r="F11" i="1"/>
  <c r="H11" i="1" s="1"/>
  <c r="F12" i="1"/>
  <c r="H12" i="1"/>
  <c r="M12" i="1"/>
  <c r="F14" i="1"/>
  <c r="H14" i="1"/>
  <c r="M14" i="1"/>
  <c r="F15" i="1"/>
  <c r="H15" i="1" s="1"/>
  <c r="F16" i="1"/>
  <c r="M16" i="1" s="1"/>
  <c r="H16" i="1"/>
  <c r="F18" i="1"/>
  <c r="M18" i="1" s="1"/>
  <c r="H18" i="1"/>
  <c r="F19" i="1"/>
  <c r="H19" i="1" s="1"/>
  <c r="F21" i="1"/>
  <c r="H21" i="1" s="1"/>
  <c r="F22" i="1"/>
  <c r="H22" i="1"/>
  <c r="M22" i="1"/>
  <c r="J23" i="1"/>
  <c r="M15" i="1" l="1"/>
  <c r="M9" i="1"/>
  <c r="M6" i="1"/>
  <c r="M21" i="1"/>
  <c r="M19" i="1"/>
  <c r="M11" i="1"/>
  <c r="M7" i="1"/>
  <c r="F23" i="1"/>
</calcChain>
</file>

<file path=xl/sharedStrings.xml><?xml version="1.0" encoding="utf-8"?>
<sst xmlns="http://schemas.openxmlformats.org/spreadsheetml/2006/main" count="65" uniqueCount="42">
  <si>
    <t>COCONUT ORIGINAL</t>
    <phoneticPr fontId="0" type="noConversion"/>
  </si>
  <si>
    <t>500ML</t>
    <phoneticPr fontId="0" type="noConversion"/>
  </si>
  <si>
    <t>MR. MIN COCONUT WATER</t>
    <phoneticPr fontId="0" type="noConversion"/>
  </si>
  <si>
    <t>ALOE VERA ORIGINAL</t>
    <phoneticPr fontId="0" type="noConversion"/>
  </si>
  <si>
    <t>MR. MIN ALOE WATER</t>
    <phoneticPr fontId="0" type="noConversion"/>
  </si>
  <si>
    <t>BOISSON NATURELLE</t>
    <phoneticPr fontId="0" type="noConversion"/>
  </si>
  <si>
    <t>Original</t>
  </si>
  <si>
    <t>100G</t>
  </si>
  <si>
    <t xml:space="preserve">  MR.MIN 
5 GRAIN CRACKER</t>
  </si>
  <si>
    <t>MR.MIN 
RICE CRACKER</t>
  </si>
  <si>
    <t>SNACK SUCRE &amp; SALE</t>
  </si>
  <si>
    <t>Original</t>
    <phoneticPr fontId="0" type="noConversion"/>
  </si>
  <si>
    <t>200G</t>
    <phoneticPr fontId="0" type="noConversion"/>
  </si>
  <si>
    <t>MR.MIN 
KOREAN PANKO</t>
    <phoneticPr fontId="0" type="noConversion"/>
  </si>
  <si>
    <t>Korean BBQ Spicy</t>
  </si>
  <si>
    <t>Korean BBQ</t>
  </si>
  <si>
    <t>215G</t>
  </si>
  <si>
    <t>MR.MIN 
UDON 
SACHET</t>
  </si>
  <si>
    <t>EPICERIE SALEE</t>
  </si>
  <si>
    <t xml:space="preserve">Légumes </t>
  </si>
  <si>
    <t xml:space="preserve">Poulet </t>
  </si>
  <si>
    <t xml:space="preserve">Bœuf </t>
  </si>
  <si>
    <t xml:space="preserve">Piquant </t>
  </si>
  <si>
    <t>MR.MIN 
RAMEN
SACHET</t>
  </si>
  <si>
    <t>65G</t>
  </si>
  <si>
    <t>MR.MIN 
RAMEN
CUP</t>
  </si>
  <si>
    <t xml:space="preserve">NB OB BOXES </t>
  </si>
  <si>
    <t>Format</t>
  </si>
  <si>
    <t>IMAGE</t>
  </si>
  <si>
    <t>UNITS AVAILABLE</t>
  </si>
  <si>
    <t>RRP TOTAL NO VAT</t>
  </si>
  <si>
    <t xml:space="preserve"> RRP NO VAT </t>
  </si>
  <si>
    <t>REFERENCE</t>
    <phoneticPr fontId="0" type="noConversion"/>
  </si>
  <si>
    <t>fr nl de es</t>
  </si>
  <si>
    <t>Name</t>
  </si>
  <si>
    <t>Flavor</t>
  </si>
  <si>
    <t>EAN</t>
  </si>
  <si>
    <t>Units Case</t>
  </si>
  <si>
    <t>Units in Stock</t>
  </si>
  <si>
    <t>BBE</t>
  </si>
  <si>
    <t>Language on Pack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</si>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</sst>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0\ &quot;€&quot;_-;\-* #,##0.000\ &quot;€&quot;_-;_-* &quot;-&quot;??\ &quot;€&quot;_-;_-@"/>
    <numFmt numFmtId="165" formatCode="_ * #,##0.00_)_ ;_ * \(#,##0.00\)_ ;_ * &quot;-&quot;??_)_ ;_ @_ "/>
    <numFmt numFmtId="166" formatCode="_ * #,##0_)_ ;_ * \(#,##0\)_ ;_ * &quot;-&quot;??_)_ ;_ @_ "/>
    <numFmt numFmtId="167" formatCode="0_);[Red]\(0\)"/>
    <numFmt numFmtId="168" formatCode="_-* #,##0.000\ &quot;€&quot;_-;\-* #,##0.000\ &quot;€&quot;_-;_-* &quot;-&quot;???\ &quot;€&quot;_-;_-@_-"/>
    <numFmt numFmtId="169" formatCode="_-* #,##0.00\ &quot;€&quot;_-;\-* #,##0.00\ &quot;€&quot;_-;_-* &quot;-&quot;??\ &quot;€&quot;_-;_-@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000000"/>
      <name val="맑은 고딕"/>
      <family val="2"/>
      <charset val="129"/>
    </font>
    <font>
      <b/>
      <sz val="22"/>
      <color rgb="FF000000"/>
      <name val="맑은 고딕"/>
      <family val="2"/>
      <charset val="129"/>
    </font>
    <font>
      <b/>
      <sz val="22"/>
      <name val="맑은 고딕"/>
      <family val="2"/>
      <charset val="129"/>
    </font>
    <font>
      <sz val="22"/>
      <name val="맑은 고딕"/>
      <family val="2"/>
    </font>
    <font>
      <sz val="22"/>
      <name val="맑은 고딕"/>
      <family val="2"/>
      <charset val="129"/>
    </font>
    <font>
      <sz val="22"/>
      <color rgb="FF000000"/>
      <name val="맑은 고딕"/>
      <family val="2"/>
    </font>
    <font>
      <sz val="22"/>
      <color rgb="FF000000"/>
      <name val="맑은 고딕"/>
      <family val="2"/>
      <charset val="129"/>
    </font>
    <font>
      <sz val="22"/>
      <name val="Calibri"/>
      <family val="2"/>
      <scheme val="minor"/>
    </font>
    <font>
      <b/>
      <sz val="22"/>
      <color rgb="FF000000"/>
      <name val="맑은 고딕"/>
      <family val="2"/>
    </font>
    <font>
      <sz val="22"/>
      <color theme="1"/>
      <name val="Calibri"/>
      <family val="2"/>
      <scheme val="minor"/>
    </font>
    <font>
      <b/>
      <sz val="22"/>
      <color rgb="FFFF0000"/>
      <name val="맑은 고딕"/>
      <family val="2"/>
      <charset val="129"/>
    </font>
    <font>
      <b/>
      <sz val="16"/>
      <color rgb="FF000000"/>
      <name val="맑은 고딕"/>
      <family val="2"/>
    </font>
    <font>
      <b/>
      <sz val="20"/>
      <color rgb="FF000000"/>
      <name val="맑은 고딕"/>
      <family val="2"/>
    </font>
    <font>
      <b/>
      <sz val="20"/>
      <name val="맑은 고딕"/>
      <family val="2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rgb="FFFCD4E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9999"/>
      </patternFill>
    </fill>
    <fill>
      <patternFill patternType="solid">
        <fgColor rgb="FFFCD4EC"/>
        <bgColor rgb="FFFCD4EC"/>
      </patternFill>
    </fill>
    <fill>
      <patternFill patternType="solid">
        <fgColor rgb="FFFF9999"/>
        <bgColor rgb="FFFF9999"/>
      </patternFill>
    </fill>
    <fill>
      <patternFill patternType="solid">
        <fgColor rgb="FFFFFFCC"/>
        <bgColor rgb="FFFFFFCC"/>
      </patternFill>
    </fill>
    <fill>
      <patternFill patternType="solid">
        <fgColor rgb="FFFFE598"/>
        <bgColor rgb="FFFFE598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3" fillId="0" borderId="0"/>
  </cellStyleXfs>
  <cellXfs count="75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64" fontId="4" fillId="2" borderId="1" xfId="2" applyNumberFormat="1" applyFont="1" applyFill="1" applyBorder="1" applyAlignment="1">
      <alignment horizontal="center" vertical="center" wrapText="1"/>
    </xf>
    <xf numFmtId="166" fontId="5" fillId="3" borderId="1" xfId="1" applyNumberFormat="1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167" fontId="7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/>
    </xf>
    <xf numFmtId="1" fontId="6" fillId="0" borderId="1" xfId="2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164" fontId="6" fillId="0" borderId="1" xfId="2" applyNumberFormat="1" applyFont="1" applyBorder="1" applyAlignment="1">
      <alignment horizontal="center" vertical="center"/>
    </xf>
    <xf numFmtId="166" fontId="8" fillId="0" borderId="1" xfId="1" applyNumberFormat="1" applyFont="1" applyBorder="1" applyAlignment="1">
      <alignment horizontal="center" vertical="center"/>
    </xf>
    <xf numFmtId="0" fontId="8" fillId="4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164" fontId="8" fillId="0" borderId="1" xfId="2" applyNumberFormat="1" applyFont="1" applyBorder="1" applyAlignment="1">
      <alignment horizontal="center" vertical="center"/>
    </xf>
    <xf numFmtId="167" fontId="8" fillId="0" borderId="1" xfId="2" applyNumberFormat="1" applyFont="1" applyBorder="1" applyAlignment="1">
      <alignment horizontal="center" vertical="center"/>
    </xf>
    <xf numFmtId="0" fontId="8" fillId="7" borderId="1" xfId="2" applyFont="1" applyFill="1" applyBorder="1" applyAlignment="1">
      <alignment horizontal="center" vertical="center"/>
    </xf>
    <xf numFmtId="0" fontId="11" fillId="8" borderId="1" xfId="2" applyFont="1" applyFill="1" applyBorder="1" applyAlignment="1">
      <alignment horizontal="center" vertical="center" wrapText="1"/>
    </xf>
    <xf numFmtId="0" fontId="6" fillId="0" borderId="6" xfId="2" applyFont="1" applyBorder="1" applyAlignment="1">
      <alignment horizontal="center"/>
    </xf>
    <xf numFmtId="0" fontId="8" fillId="9" borderId="1" xfId="2" applyFont="1" applyFill="1" applyBorder="1" applyAlignment="1">
      <alignment horizontal="center" vertical="center" wrapText="1"/>
    </xf>
    <xf numFmtId="0" fontId="11" fillId="10" borderId="1" xfId="2" applyFont="1" applyFill="1" applyBorder="1" applyAlignment="1">
      <alignment horizontal="center" vertical="center" wrapText="1"/>
    </xf>
    <xf numFmtId="167" fontId="8" fillId="12" borderId="1" xfId="2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6" fillId="3" borderId="1" xfId="2" applyFont="1" applyFill="1" applyBorder="1" applyAlignment="1">
      <alignment horizontal="center" vertical="center"/>
    </xf>
    <xf numFmtId="10" fontId="15" fillId="2" borderId="1" xfId="2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1" fillId="6" borderId="6" xfId="2" applyFont="1" applyFill="1" applyBorder="1" applyAlignment="1">
      <alignment horizontal="center" vertical="center"/>
    </xf>
    <xf numFmtId="0" fontId="11" fillId="6" borderId="5" xfId="2" applyFont="1" applyFill="1" applyBorder="1" applyAlignment="1">
      <alignment horizontal="center" vertical="center"/>
    </xf>
    <xf numFmtId="0" fontId="11" fillId="6" borderId="4" xfId="2" applyFont="1" applyFill="1" applyBorder="1" applyAlignment="1">
      <alignment horizontal="center" vertical="center"/>
    </xf>
    <xf numFmtId="0" fontId="9" fillId="0" borderId="3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11" fillId="13" borderId="6" xfId="2" applyFont="1" applyFill="1" applyBorder="1" applyAlignment="1">
      <alignment horizontal="center" vertical="center"/>
    </xf>
    <xf numFmtId="0" fontId="11" fillId="13" borderId="5" xfId="2" applyFont="1" applyFill="1" applyBorder="1" applyAlignment="1">
      <alignment horizontal="center" vertical="center"/>
    </xf>
    <xf numFmtId="0" fontId="11" fillId="13" borderId="4" xfId="2" applyFont="1" applyFill="1" applyBorder="1" applyAlignment="1">
      <alignment horizontal="center" vertical="center"/>
    </xf>
    <xf numFmtId="0" fontId="11" fillId="10" borderId="3" xfId="2" applyFont="1" applyFill="1" applyBorder="1" applyAlignment="1">
      <alignment horizontal="center" vertical="center" wrapText="1"/>
    </xf>
    <xf numFmtId="0" fontId="11" fillId="10" borderId="2" xfId="2" applyFont="1" applyFill="1" applyBorder="1" applyAlignment="1">
      <alignment horizontal="center" vertical="center" wrapText="1"/>
    </xf>
    <xf numFmtId="0" fontId="13" fillId="11" borderId="3" xfId="2" applyFont="1" applyFill="1" applyBorder="1" applyAlignment="1">
      <alignment horizontal="center" vertical="center" wrapText="1"/>
    </xf>
    <xf numFmtId="0" fontId="13" fillId="11" borderId="2" xfId="2" applyFont="1" applyFill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11" fillId="8" borderId="6" xfId="2" applyFont="1" applyFill="1" applyBorder="1" applyAlignment="1">
      <alignment horizontal="center" vertical="center"/>
    </xf>
    <xf numFmtId="0" fontId="11" fillId="8" borderId="5" xfId="2" applyFont="1" applyFill="1" applyBorder="1" applyAlignment="1">
      <alignment horizontal="center" vertical="center"/>
    </xf>
    <xf numFmtId="0" fontId="11" fillId="8" borderId="4" xfId="2" applyFont="1" applyFill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10" fontId="15" fillId="2" borderId="3" xfId="2" applyNumberFormat="1" applyFont="1" applyFill="1" applyBorder="1" applyAlignment="1">
      <alignment horizontal="center" vertical="center"/>
    </xf>
    <xf numFmtId="10" fontId="15" fillId="2" borderId="2" xfId="2" applyNumberFormat="1" applyFont="1" applyFill="1" applyBorder="1" applyAlignment="1">
      <alignment horizontal="center" vertical="center"/>
    </xf>
    <xf numFmtId="0" fontId="14" fillId="13" borderId="6" xfId="2" applyFont="1" applyFill="1" applyBorder="1" applyAlignment="1">
      <alignment horizontal="center" vertical="center"/>
    </xf>
    <xf numFmtId="0" fontId="14" fillId="13" borderId="5" xfId="2" applyFont="1" applyFill="1" applyBorder="1" applyAlignment="1">
      <alignment horizontal="center" vertical="center"/>
    </xf>
    <xf numFmtId="0" fontId="14" fillId="13" borderId="4" xfId="2" applyFont="1" applyFill="1" applyBorder="1" applyAlignment="1">
      <alignment horizontal="center" vertical="center"/>
    </xf>
    <xf numFmtId="0" fontId="11" fillId="10" borderId="7" xfId="2" applyFont="1" applyFill="1" applyBorder="1" applyAlignment="1">
      <alignment horizontal="center" vertical="center" wrapText="1"/>
    </xf>
    <xf numFmtId="0" fontId="8" fillId="9" borderId="3" xfId="2" applyFont="1" applyFill="1" applyBorder="1" applyAlignment="1">
      <alignment horizontal="center" vertical="center"/>
    </xf>
    <xf numFmtId="0" fontId="8" fillId="9" borderId="7" xfId="2" applyFont="1" applyFill="1" applyBorder="1" applyAlignment="1">
      <alignment horizontal="center" vertical="center"/>
    </xf>
    <xf numFmtId="0" fontId="8" fillId="9" borderId="2" xfId="2" applyFont="1" applyFill="1" applyBorder="1" applyAlignment="1">
      <alignment horizontal="center" vertical="center"/>
    </xf>
    <xf numFmtId="169" fontId="15" fillId="2" borderId="6" xfId="2" applyNumberFormat="1" applyFont="1" applyFill="1" applyBorder="1" applyAlignment="1">
      <alignment horizontal="center" vertical="center" wrapText="1"/>
    </xf>
    <xf numFmtId="169" fontId="15" fillId="2" borderId="4" xfId="2" applyNumberFormat="1" applyFont="1" applyFill="1" applyBorder="1" applyAlignment="1">
      <alignment horizontal="center" vertical="center" wrapText="1"/>
    </xf>
    <xf numFmtId="0" fontId="13" fillId="11" borderId="3" xfId="2" applyFont="1" applyFill="1" applyBorder="1" applyAlignment="1">
      <alignment horizontal="center" vertical="center"/>
    </xf>
    <xf numFmtId="0" fontId="13" fillId="11" borderId="7" xfId="2" applyFont="1" applyFill="1" applyBorder="1" applyAlignment="1">
      <alignment horizontal="center" vertical="center"/>
    </xf>
    <xf numFmtId="0" fontId="13" fillId="11" borderId="2" xfId="2" applyFont="1" applyFill="1" applyBorder="1" applyAlignment="1">
      <alignment horizontal="center" vertical="center"/>
    </xf>
    <xf numFmtId="10" fontId="15" fillId="2" borderId="6" xfId="2" applyNumberFormat="1" applyFont="1" applyFill="1" applyBorder="1" applyAlignment="1">
      <alignment horizontal="center" vertical="center"/>
    </xf>
    <xf numFmtId="10" fontId="15" fillId="2" borderId="5" xfId="2" applyNumberFormat="1" applyFont="1" applyFill="1" applyBorder="1" applyAlignment="1">
      <alignment horizontal="center" vertical="center"/>
    </xf>
    <xf numFmtId="10" fontId="15" fillId="2" borderId="4" xfId="2" applyNumberFormat="1" applyFont="1" applyFill="1" applyBorder="1" applyAlignment="1">
      <alignment horizontal="center" vertical="center"/>
    </xf>
    <xf numFmtId="3" fontId="15" fillId="2" borderId="3" xfId="2" applyNumberFormat="1" applyFont="1" applyFill="1" applyBorder="1" applyAlignment="1">
      <alignment horizontal="center" vertical="center"/>
    </xf>
    <xf numFmtId="3" fontId="15" fillId="2" borderId="2" xfId="2" applyNumberFormat="1" applyFont="1" applyFill="1" applyBorder="1" applyAlignment="1">
      <alignment horizontal="center" vertical="center"/>
    </xf>
    <xf numFmtId="10" fontId="15" fillId="2" borderId="3" xfId="2" applyNumberFormat="1" applyFont="1" applyFill="1" applyBorder="1" applyAlignment="1">
      <alignment horizontal="center" vertical="center" wrapText="1"/>
    </xf>
    <xf numFmtId="10" fontId="15" fillId="2" borderId="2" xfId="2" applyNumberFormat="1" applyFont="1" applyFill="1" applyBorder="1" applyAlignment="1">
      <alignment horizontal="center" vertical="center" wrapText="1"/>
    </xf>
    <xf numFmtId="164" fontId="15" fillId="2" borderId="3" xfId="2" applyNumberFormat="1" applyFont="1" applyFill="1" applyBorder="1" applyAlignment="1">
      <alignment horizontal="center" vertical="center" wrapText="1"/>
    </xf>
    <xf numFmtId="164" fontId="15" fillId="2" borderId="2" xfId="2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63500</xdr:colOff>
      <xdr:row>8</xdr:row>
      <xdr:rowOff>458107</xdr:rowOff>
    </xdr:from>
    <xdr:to>
      <xdr:col>11</xdr:col>
      <xdr:colOff>0</xdr:colOff>
      <xdr:row>11</xdr:row>
      <xdr:rowOff>380999</xdr:rowOff>
    </xdr:to>
    <xdr:pic>
      <xdr:nvPicPr>
        <xdr:cNvPr id="2" name="image11.png" title="이미지">
          <a:extLst>
            <a:ext uri="{FF2B5EF4-FFF2-40B4-BE49-F238E27FC236}">
              <a16:creationId xmlns:a16="http://schemas.microsoft.com/office/drawing/2014/main" xmlns="" id="{83C00C5F-8299-45CF-B2A1-566D05EB6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02500" y="1715407"/>
          <a:ext cx="660400" cy="570592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158750</xdr:colOff>
      <xdr:row>4</xdr:row>
      <xdr:rowOff>362145</xdr:rowOff>
    </xdr:from>
    <xdr:to>
      <xdr:col>10</xdr:col>
      <xdr:colOff>2682875</xdr:colOff>
      <xdr:row>7</xdr:row>
      <xdr:rowOff>412750</xdr:rowOff>
    </xdr:to>
    <xdr:pic>
      <xdr:nvPicPr>
        <xdr:cNvPr id="3" name="그림 44">
          <a:extLst>
            <a:ext uri="{FF2B5EF4-FFF2-40B4-BE49-F238E27FC236}">
              <a16:creationId xmlns:a16="http://schemas.microsoft.com/office/drawing/2014/main" xmlns="" id="{D5BB99DF-E153-4FAE-954A-37B34660B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1" t="17662" r="10593" b="7572"/>
        <a:stretch/>
      </xdr:blipFill>
      <xdr:spPr>
        <a:xfrm>
          <a:off x="7397750" y="952695"/>
          <a:ext cx="561975" cy="574480"/>
        </a:xfrm>
        <a:prstGeom prst="rect">
          <a:avLst/>
        </a:prstGeom>
      </xdr:spPr>
    </xdr:pic>
    <xdr:clientData/>
  </xdr:twoCellAnchor>
  <xdr:twoCellAnchor>
    <xdr:from>
      <xdr:col>10</xdr:col>
      <xdr:colOff>682623</xdr:colOff>
      <xdr:row>17</xdr:row>
      <xdr:rowOff>190501</xdr:rowOff>
    </xdr:from>
    <xdr:to>
      <xdr:col>10</xdr:col>
      <xdr:colOff>2254250</xdr:colOff>
      <xdr:row>17</xdr:row>
      <xdr:rowOff>1920875</xdr:rowOff>
    </xdr:to>
    <xdr:pic>
      <xdr:nvPicPr>
        <xdr:cNvPr id="4" name="image16.jpg" title="이미지">
          <a:extLst>
            <a:ext uri="{FF2B5EF4-FFF2-40B4-BE49-F238E27FC236}">
              <a16:creationId xmlns:a16="http://schemas.microsoft.com/office/drawing/2014/main" xmlns="" id="{230563F1-D7F5-4F00-8A1F-7A254F5E7B5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1623" y="3429001"/>
          <a:ext cx="38102" cy="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718072</xdr:colOff>
      <xdr:row>18</xdr:row>
      <xdr:rowOff>158751</xdr:rowOff>
    </xdr:from>
    <xdr:to>
      <xdr:col>10</xdr:col>
      <xdr:colOff>2333625</xdr:colOff>
      <xdr:row>18</xdr:row>
      <xdr:rowOff>1841501</xdr:rowOff>
    </xdr:to>
    <xdr:pic>
      <xdr:nvPicPr>
        <xdr:cNvPr id="5" name="image15.jpg" title="이미지">
          <a:extLst>
            <a:ext uri="{FF2B5EF4-FFF2-40B4-BE49-F238E27FC236}">
              <a16:creationId xmlns:a16="http://schemas.microsoft.com/office/drawing/2014/main" xmlns="" id="{01EBC438-1965-4A7D-939B-BAEA9B80442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7072" y="3587751"/>
          <a:ext cx="5828" cy="34925"/>
        </a:xfrm>
        <a:prstGeom prst="rect">
          <a:avLst/>
        </a:prstGeom>
        <a:noFill/>
      </xdr:spPr>
    </xdr:pic>
    <xdr:clientData/>
  </xdr:twoCellAnchor>
  <xdr:oneCellAnchor>
    <xdr:from>
      <xdr:col>10</xdr:col>
      <xdr:colOff>415636</xdr:colOff>
      <xdr:row>20</xdr:row>
      <xdr:rowOff>348930</xdr:rowOff>
    </xdr:from>
    <xdr:ext cx="1099121" cy="2018173"/>
    <xdr:pic>
      <xdr:nvPicPr>
        <xdr:cNvPr id="6" name="그림 36">
          <a:extLst>
            <a:ext uri="{FF2B5EF4-FFF2-40B4-BE49-F238E27FC236}">
              <a16:creationId xmlns:a16="http://schemas.microsoft.com/office/drawing/2014/main" xmlns="" id="{7BC38979-CC7B-4D0F-95A1-C209F1AB3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31" t="9810" r="32025" b="8200"/>
        <a:stretch/>
      </xdr:blipFill>
      <xdr:spPr>
        <a:xfrm>
          <a:off x="7654636" y="3997005"/>
          <a:ext cx="1099121" cy="2018173"/>
        </a:xfrm>
        <a:prstGeom prst="rect">
          <a:avLst/>
        </a:prstGeom>
      </xdr:spPr>
    </xdr:pic>
    <xdr:clientData/>
  </xdr:oneCellAnchor>
  <xdr:oneCellAnchor>
    <xdr:from>
      <xdr:col>10</xdr:col>
      <xdr:colOff>1517121</xdr:colOff>
      <xdr:row>20</xdr:row>
      <xdr:rowOff>383873</xdr:rowOff>
    </xdr:from>
    <xdr:ext cx="981356" cy="1988718"/>
    <xdr:pic>
      <xdr:nvPicPr>
        <xdr:cNvPr id="7" name="그림 37">
          <a:extLst>
            <a:ext uri="{FF2B5EF4-FFF2-40B4-BE49-F238E27FC236}">
              <a16:creationId xmlns:a16="http://schemas.microsoft.com/office/drawing/2014/main" xmlns="" id="{9A8EDB8F-FEFF-4CAF-BB79-6D46EC8F2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27" t="11003" r="31534" b="9810"/>
        <a:stretch/>
      </xdr:blipFill>
      <xdr:spPr>
        <a:xfrm>
          <a:off x="7965546" y="4003373"/>
          <a:ext cx="981356" cy="1988718"/>
        </a:xfrm>
        <a:prstGeom prst="rect">
          <a:avLst/>
        </a:prstGeom>
      </xdr:spPr>
    </xdr:pic>
    <xdr:clientData/>
  </xdr:oneCellAnchor>
  <xdr:oneCellAnchor>
    <xdr:from>
      <xdr:col>10</xdr:col>
      <xdr:colOff>533123</xdr:colOff>
      <xdr:row>15</xdr:row>
      <xdr:rowOff>37774</xdr:rowOff>
    </xdr:from>
    <xdr:ext cx="1911627" cy="1960085"/>
    <xdr:pic>
      <xdr:nvPicPr>
        <xdr:cNvPr id="8" name="그림 39">
          <a:extLst>
            <a:ext uri="{FF2B5EF4-FFF2-40B4-BE49-F238E27FC236}">
              <a16:creationId xmlns:a16="http://schemas.microsoft.com/office/drawing/2014/main" xmlns="" id="{ADF9DF47-E979-4805-B210-94F1015A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123" y="2895274"/>
          <a:ext cx="1911627" cy="1960085"/>
        </a:xfrm>
        <a:prstGeom prst="rect">
          <a:avLst/>
        </a:prstGeom>
      </xdr:spPr>
    </xdr:pic>
    <xdr:clientData/>
  </xdr:oneCellAnchor>
  <xdr:twoCellAnchor>
    <xdr:from>
      <xdr:col>10</xdr:col>
      <xdr:colOff>422131</xdr:colOff>
      <xdr:row>13</xdr:row>
      <xdr:rowOff>315996</xdr:rowOff>
    </xdr:from>
    <xdr:to>
      <xdr:col>10</xdr:col>
      <xdr:colOff>1347447</xdr:colOff>
      <xdr:row>14</xdr:row>
      <xdr:rowOff>630791</xdr:rowOff>
    </xdr:to>
    <xdr:pic>
      <xdr:nvPicPr>
        <xdr:cNvPr id="9" name="image4.png" title="Image">
          <a:extLst>
            <a:ext uri="{FF2B5EF4-FFF2-40B4-BE49-F238E27FC236}">
              <a16:creationId xmlns:a16="http://schemas.microsoft.com/office/drawing/2014/main" xmlns="" id="{4DBD58EE-6FDF-40CF-8C95-B01BB4BFEAF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61131" y="2668671"/>
          <a:ext cx="306191" cy="19097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1643997</xdr:colOff>
      <xdr:row>13</xdr:row>
      <xdr:rowOff>313690</xdr:rowOff>
    </xdr:from>
    <xdr:to>
      <xdr:col>10</xdr:col>
      <xdr:colOff>2611437</xdr:colOff>
      <xdr:row>14</xdr:row>
      <xdr:rowOff>625474</xdr:rowOff>
    </xdr:to>
    <xdr:pic>
      <xdr:nvPicPr>
        <xdr:cNvPr id="10" name="image5.png" title="Image">
          <a:extLst>
            <a:ext uri="{FF2B5EF4-FFF2-40B4-BE49-F238E27FC236}">
              <a16:creationId xmlns:a16="http://schemas.microsoft.com/office/drawing/2014/main" xmlns="" id="{AAFEA63F-76AE-4BBD-97D0-A8F9191D12E2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59072" y="2666365"/>
          <a:ext cx="5415" cy="1879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3"/>
  <sheetViews>
    <sheetView tabSelected="1" zoomScale="55" zoomScaleNormal="55" zoomScaleSheetLayoutView="55" zoomScalePageLayoutView="55" workbookViewId="0">
      <selection activeCell="M13" sqref="M13"/>
    </sheetView>
  </sheetViews>
  <sheetFormatPr defaultColWidth="10.85546875" defaultRowHeight="21"/>
  <cols>
    <col min="1" max="1" width="22.5703125" style="1" customWidth="1"/>
    <col min="2" max="2" width="15.42578125" style="2" bestFit="1" customWidth="1"/>
    <col min="3" max="3" width="33.85546875" style="1" customWidth="1"/>
    <col min="4" max="4" width="34.42578125" style="1" bestFit="1" customWidth="1"/>
    <col min="5" max="5" width="10.85546875" style="1"/>
    <col min="6" max="6" width="24.85546875" style="1" customWidth="1"/>
    <col min="7" max="7" width="20.140625" style="1" bestFit="1" customWidth="1"/>
    <col min="8" max="8" width="33.85546875" style="1" bestFit="1" customWidth="1"/>
    <col min="9" max="9" width="27.5703125" style="1" customWidth="1"/>
    <col min="10" max="10" width="30.42578125" style="1" customWidth="1"/>
    <col min="11" max="11" width="42.5703125" style="1" customWidth="1"/>
    <col min="12" max="12" width="13.140625" style="1" bestFit="1" customWidth="1"/>
    <col min="13" max="13" width="22" style="1" bestFit="1" customWidth="1"/>
    <col min="14" max="14" width="23.85546875" style="1" customWidth="1"/>
    <col min="15" max="16" width="10.85546875" style="1"/>
    <col min="17" max="17" width="26.42578125" style="1" customWidth="1"/>
    <col min="18" max="16384" width="10.85546875" style="1"/>
  </cols>
  <sheetData>
    <row r="1" spans="1:14" ht="87.95" customHeight="1">
      <c r="A1" s="66" t="s">
        <v>32</v>
      </c>
      <c r="B1" s="67"/>
      <c r="C1" s="68"/>
      <c r="D1" s="69" t="s">
        <v>36</v>
      </c>
      <c r="E1" s="71" t="s">
        <v>37</v>
      </c>
      <c r="F1" s="52" t="s">
        <v>38</v>
      </c>
      <c r="G1" s="73" t="s">
        <v>31</v>
      </c>
      <c r="H1" s="73" t="s">
        <v>30</v>
      </c>
      <c r="I1" s="61" t="s">
        <v>29</v>
      </c>
      <c r="J1" s="62"/>
      <c r="K1" s="52" t="s">
        <v>28</v>
      </c>
    </row>
    <row r="2" spans="1:14" ht="141.94999999999999" customHeight="1">
      <c r="A2" s="32" t="s">
        <v>34</v>
      </c>
      <c r="B2" s="32" t="s">
        <v>27</v>
      </c>
      <c r="C2" s="32" t="s">
        <v>35</v>
      </c>
      <c r="D2" s="70"/>
      <c r="E2" s="72"/>
      <c r="F2" s="53"/>
      <c r="G2" s="74"/>
      <c r="H2" s="74"/>
      <c r="I2" s="31" t="s">
        <v>39</v>
      </c>
      <c r="J2" s="31" t="s">
        <v>26</v>
      </c>
      <c r="K2" s="53"/>
      <c r="L2" s="33" t="s">
        <v>41</v>
      </c>
      <c r="M2" s="12"/>
      <c r="N2" s="1" t="s">
        <v>40</v>
      </c>
    </row>
    <row r="3" spans="1:14" ht="8.25" customHeight="1">
      <c r="B3" s="1"/>
      <c r="L3" s="30"/>
      <c r="M3" s="30"/>
    </row>
    <row r="4" spans="1:14" ht="26.25">
      <c r="A4" s="54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6"/>
      <c r="L4" s="30"/>
      <c r="M4" s="30"/>
    </row>
    <row r="5" spans="1:14" ht="42.75" customHeight="1">
      <c r="A5" s="42" t="s">
        <v>25</v>
      </c>
      <c r="B5" s="58" t="s">
        <v>24</v>
      </c>
      <c r="C5" s="10" t="s">
        <v>22</v>
      </c>
      <c r="D5" s="23">
        <v>8801128542685</v>
      </c>
      <c r="E5" s="10">
        <v>24</v>
      </c>
      <c r="F5" s="16">
        <f t="shared" ref="F5:F12" si="0">SUM(E5*J5)</f>
        <v>107544</v>
      </c>
      <c r="G5" s="22">
        <v>1.4570000000000001</v>
      </c>
      <c r="H5" s="22">
        <f t="shared" ref="H5:H12" si="1">G5*F5</f>
        <v>156691.60800000001</v>
      </c>
      <c r="I5" s="21">
        <v>45271</v>
      </c>
      <c r="J5" s="13">
        <v>4481</v>
      </c>
      <c r="K5" s="46"/>
      <c r="L5" s="12">
        <v>0.52</v>
      </c>
      <c r="M5" s="12">
        <f t="shared" ref="M5:M22" si="2">L5*F5</f>
        <v>55922.880000000005</v>
      </c>
      <c r="N5" s="1" t="s">
        <v>33</v>
      </c>
    </row>
    <row r="6" spans="1:14" ht="42.75" customHeight="1">
      <c r="A6" s="57"/>
      <c r="B6" s="59"/>
      <c r="C6" s="10" t="s">
        <v>21</v>
      </c>
      <c r="D6" s="23">
        <v>8801128542715</v>
      </c>
      <c r="E6" s="10">
        <v>24</v>
      </c>
      <c r="F6" s="16">
        <f t="shared" si="0"/>
        <v>64224</v>
      </c>
      <c r="G6" s="22">
        <v>1.4570000000000001</v>
      </c>
      <c r="H6" s="22">
        <f t="shared" si="1"/>
        <v>93574.368000000002</v>
      </c>
      <c r="I6" s="21">
        <v>45271</v>
      </c>
      <c r="J6" s="13">
        <v>2676</v>
      </c>
      <c r="K6" s="51"/>
      <c r="L6" s="12">
        <v>0.52</v>
      </c>
      <c r="M6" s="12">
        <f t="shared" si="2"/>
        <v>33396.480000000003</v>
      </c>
      <c r="N6" s="1" t="s">
        <v>33</v>
      </c>
    </row>
    <row r="7" spans="1:14" ht="42.75" customHeight="1">
      <c r="A7" s="57"/>
      <c r="B7" s="59"/>
      <c r="C7" s="10" t="s">
        <v>20</v>
      </c>
      <c r="D7" s="23">
        <v>8801128542708</v>
      </c>
      <c r="E7" s="10">
        <v>24</v>
      </c>
      <c r="F7" s="16">
        <f t="shared" si="0"/>
        <v>199008</v>
      </c>
      <c r="G7" s="22">
        <v>1.4570000000000001</v>
      </c>
      <c r="H7" s="22">
        <f t="shared" si="1"/>
        <v>289954.65600000002</v>
      </c>
      <c r="I7" s="21">
        <v>45278</v>
      </c>
      <c r="J7" s="13">
        <v>8292</v>
      </c>
      <c r="K7" s="51"/>
      <c r="L7" s="12">
        <v>0.52</v>
      </c>
      <c r="M7" s="12">
        <f t="shared" si="2"/>
        <v>103484.16</v>
      </c>
      <c r="N7" s="1" t="s">
        <v>33</v>
      </c>
    </row>
    <row r="8" spans="1:14" ht="42.75" customHeight="1">
      <c r="A8" s="43"/>
      <c r="B8" s="60"/>
      <c r="C8" s="10" t="s">
        <v>19</v>
      </c>
      <c r="D8" s="23">
        <v>8801128542678</v>
      </c>
      <c r="E8" s="10">
        <v>24</v>
      </c>
      <c r="F8" s="16">
        <f t="shared" si="0"/>
        <v>67200</v>
      </c>
      <c r="G8" s="22">
        <v>1.4570000000000001</v>
      </c>
      <c r="H8" s="22">
        <f t="shared" si="1"/>
        <v>97910.400000000009</v>
      </c>
      <c r="I8" s="21">
        <v>45278</v>
      </c>
      <c r="J8" s="13">
        <v>2800</v>
      </c>
      <c r="K8" s="47"/>
      <c r="L8" s="12">
        <v>0.52</v>
      </c>
      <c r="M8" s="12">
        <f t="shared" si="2"/>
        <v>34944</v>
      </c>
      <c r="N8" s="1" t="s">
        <v>33</v>
      </c>
    </row>
    <row r="9" spans="1:14" ht="42.75" customHeight="1">
      <c r="A9" s="42" t="s">
        <v>23</v>
      </c>
      <c r="B9" s="63" t="s">
        <v>7</v>
      </c>
      <c r="C9" s="10" t="s">
        <v>22</v>
      </c>
      <c r="D9" s="23">
        <v>8801128542586</v>
      </c>
      <c r="E9" s="10">
        <v>20</v>
      </c>
      <c r="F9" s="16">
        <f t="shared" si="0"/>
        <v>52000</v>
      </c>
      <c r="G9" s="22">
        <v>1.262</v>
      </c>
      <c r="H9" s="22">
        <f t="shared" si="1"/>
        <v>65624</v>
      </c>
      <c r="I9" s="21">
        <v>45271</v>
      </c>
      <c r="J9" s="13">
        <v>2600</v>
      </c>
      <c r="K9" s="46"/>
      <c r="L9" s="12">
        <v>0.52</v>
      </c>
      <c r="M9" s="12">
        <f t="shared" si="2"/>
        <v>27040</v>
      </c>
      <c r="N9" s="1" t="s">
        <v>33</v>
      </c>
    </row>
    <row r="10" spans="1:14" ht="42.75" customHeight="1">
      <c r="A10" s="57"/>
      <c r="B10" s="64"/>
      <c r="C10" s="10" t="s">
        <v>21</v>
      </c>
      <c r="D10" s="23">
        <v>8801128542616</v>
      </c>
      <c r="E10" s="10">
        <v>20</v>
      </c>
      <c r="F10" s="16">
        <f t="shared" si="0"/>
        <v>90000</v>
      </c>
      <c r="G10" s="22">
        <v>1.262</v>
      </c>
      <c r="H10" s="22">
        <f t="shared" si="1"/>
        <v>113580</v>
      </c>
      <c r="I10" s="21">
        <v>45271</v>
      </c>
      <c r="J10" s="13">
        <v>4500</v>
      </c>
      <c r="K10" s="51"/>
      <c r="L10" s="12">
        <v>0.52</v>
      </c>
      <c r="M10" s="12">
        <f t="shared" si="2"/>
        <v>46800</v>
      </c>
      <c r="N10" s="1" t="s">
        <v>33</v>
      </c>
    </row>
    <row r="11" spans="1:14" ht="42.75" customHeight="1">
      <c r="A11" s="57"/>
      <c r="B11" s="64"/>
      <c r="C11" s="10" t="s">
        <v>20</v>
      </c>
      <c r="D11" s="23">
        <v>8801128542609</v>
      </c>
      <c r="E11" s="10">
        <v>20</v>
      </c>
      <c r="F11" s="16">
        <f t="shared" si="0"/>
        <v>60000</v>
      </c>
      <c r="G11" s="22">
        <v>1.262</v>
      </c>
      <c r="H11" s="22">
        <f t="shared" si="1"/>
        <v>75720</v>
      </c>
      <c r="I11" s="21">
        <v>45271</v>
      </c>
      <c r="J11" s="13">
        <v>3000</v>
      </c>
      <c r="K11" s="51"/>
      <c r="L11" s="12">
        <v>0.52</v>
      </c>
      <c r="M11" s="12">
        <f t="shared" si="2"/>
        <v>31200</v>
      </c>
      <c r="N11" s="1" t="s">
        <v>33</v>
      </c>
    </row>
    <row r="12" spans="1:14" ht="42.75" customHeight="1">
      <c r="A12" s="43"/>
      <c r="B12" s="65"/>
      <c r="C12" s="10" t="s">
        <v>19</v>
      </c>
      <c r="D12" s="23">
        <v>8801128542579</v>
      </c>
      <c r="E12" s="10">
        <v>20</v>
      </c>
      <c r="F12" s="16">
        <f t="shared" si="0"/>
        <v>22000</v>
      </c>
      <c r="G12" s="22">
        <v>1.262</v>
      </c>
      <c r="H12" s="22">
        <f t="shared" si="1"/>
        <v>27764</v>
      </c>
      <c r="I12" s="21">
        <v>45271</v>
      </c>
      <c r="J12" s="13">
        <v>1100</v>
      </c>
      <c r="K12" s="47"/>
      <c r="L12" s="12">
        <v>0.52</v>
      </c>
      <c r="M12" s="12">
        <f t="shared" si="2"/>
        <v>11440</v>
      </c>
      <c r="N12" s="1" t="s">
        <v>33</v>
      </c>
    </row>
    <row r="13" spans="1:14" ht="33.75">
      <c r="A13" s="39" t="s">
        <v>18</v>
      </c>
      <c r="B13" s="40"/>
      <c r="C13" s="40"/>
      <c r="D13" s="40"/>
      <c r="E13" s="40"/>
      <c r="F13" s="40"/>
      <c r="G13" s="40"/>
      <c r="H13" s="40"/>
      <c r="I13" s="40"/>
      <c r="J13" s="40"/>
      <c r="K13" s="41"/>
      <c r="L13" s="12"/>
      <c r="M13" s="12"/>
    </row>
    <row r="14" spans="1:14" ht="76.5" customHeight="1">
      <c r="A14" s="42" t="s">
        <v>17</v>
      </c>
      <c r="B14" s="44" t="s">
        <v>16</v>
      </c>
      <c r="C14" s="10" t="s">
        <v>15</v>
      </c>
      <c r="D14" s="29">
        <v>8809419300945</v>
      </c>
      <c r="E14" s="10">
        <v>20</v>
      </c>
      <c r="F14" s="16">
        <f>SUM(E14*J14)</f>
        <v>65920</v>
      </c>
      <c r="G14" s="22">
        <v>2.6629999999999998</v>
      </c>
      <c r="H14" s="22">
        <f>G14*F14</f>
        <v>175544.95999999999</v>
      </c>
      <c r="I14" s="21">
        <v>45322</v>
      </c>
      <c r="J14" s="13">
        <v>3296</v>
      </c>
      <c r="K14" s="46"/>
      <c r="L14" s="12">
        <v>0.7</v>
      </c>
      <c r="M14" s="12">
        <f t="shared" si="2"/>
        <v>46144</v>
      </c>
      <c r="N14" s="1" t="s">
        <v>33</v>
      </c>
    </row>
    <row r="15" spans="1:14" ht="76.5" customHeight="1">
      <c r="A15" s="43"/>
      <c r="B15" s="45"/>
      <c r="C15" s="9" t="s">
        <v>14</v>
      </c>
      <c r="D15" s="23">
        <v>8809419300976</v>
      </c>
      <c r="E15" s="10">
        <v>20</v>
      </c>
      <c r="F15" s="16">
        <f>SUM(E15*J15)</f>
        <v>20000</v>
      </c>
      <c r="G15" s="22">
        <v>2.6629999999999998</v>
      </c>
      <c r="H15" s="22">
        <f>G15*F15</f>
        <v>53259.999999999993</v>
      </c>
      <c r="I15" s="21">
        <v>45322</v>
      </c>
      <c r="J15" s="13">
        <v>1000</v>
      </c>
      <c r="K15" s="47"/>
      <c r="L15" s="12">
        <v>0.7</v>
      </c>
      <c r="M15" s="12">
        <f t="shared" si="2"/>
        <v>14000</v>
      </c>
      <c r="N15" s="1" t="s">
        <v>33</v>
      </c>
    </row>
    <row r="16" spans="1:14" ht="165.75" customHeight="1">
      <c r="A16" s="28" t="s">
        <v>13</v>
      </c>
      <c r="B16" s="27" t="s">
        <v>12</v>
      </c>
      <c r="C16" s="10" t="s">
        <v>11</v>
      </c>
      <c r="D16" s="23">
        <v>8809160750112</v>
      </c>
      <c r="E16" s="10">
        <v>24</v>
      </c>
      <c r="F16" s="16">
        <f>SUM(E16*J16)</f>
        <v>48000</v>
      </c>
      <c r="G16" s="22">
        <v>2.86</v>
      </c>
      <c r="H16" s="22">
        <f>G16*F16</f>
        <v>137280</v>
      </c>
      <c r="I16" s="21">
        <v>45309</v>
      </c>
      <c r="J16" s="13">
        <v>2000</v>
      </c>
      <c r="K16" s="26"/>
      <c r="L16" s="12">
        <v>0.7</v>
      </c>
      <c r="M16" s="12">
        <f t="shared" si="2"/>
        <v>33600</v>
      </c>
      <c r="N16" s="1" t="s">
        <v>33</v>
      </c>
    </row>
    <row r="17" spans="1:14" ht="33.75">
      <c r="A17" s="48" t="s">
        <v>10</v>
      </c>
      <c r="B17" s="49"/>
      <c r="C17" s="49"/>
      <c r="D17" s="49"/>
      <c r="E17" s="49"/>
      <c r="F17" s="49"/>
      <c r="G17" s="49"/>
      <c r="H17" s="49"/>
      <c r="I17" s="49"/>
      <c r="J17" s="49"/>
      <c r="K17" s="50"/>
      <c r="L17" s="12"/>
      <c r="M17" s="12"/>
    </row>
    <row r="18" spans="1:14" ht="160.5" customHeight="1">
      <c r="A18" s="25" t="s">
        <v>9</v>
      </c>
      <c r="B18" s="24" t="s">
        <v>7</v>
      </c>
      <c r="C18" s="10" t="s">
        <v>6</v>
      </c>
      <c r="D18" s="23">
        <v>8809419300297</v>
      </c>
      <c r="E18" s="10">
        <v>14</v>
      </c>
      <c r="F18" s="16">
        <f>SUM(E18*J18)</f>
        <v>21000</v>
      </c>
      <c r="G18" s="22">
        <v>2.1989999999999998</v>
      </c>
      <c r="H18" s="22">
        <f>G18*F18</f>
        <v>46179</v>
      </c>
      <c r="I18" s="21">
        <v>45367</v>
      </c>
      <c r="J18" s="13">
        <v>1500</v>
      </c>
      <c r="K18" s="20"/>
      <c r="L18" s="12">
        <v>0.6</v>
      </c>
      <c r="M18" s="12">
        <f t="shared" si="2"/>
        <v>12600</v>
      </c>
      <c r="N18" s="1" t="s">
        <v>33</v>
      </c>
    </row>
    <row r="19" spans="1:14" ht="160.5" customHeight="1">
      <c r="A19" s="25" t="s">
        <v>8</v>
      </c>
      <c r="B19" s="24" t="s">
        <v>7</v>
      </c>
      <c r="C19" s="10" t="s">
        <v>6</v>
      </c>
      <c r="D19" s="23">
        <v>8809419303366</v>
      </c>
      <c r="E19" s="10">
        <v>14</v>
      </c>
      <c r="F19" s="16">
        <f>SUM(E19*J19)</f>
        <v>14000</v>
      </c>
      <c r="G19" s="22">
        <v>2.5270000000000001</v>
      </c>
      <c r="H19" s="22">
        <f>G19*F19</f>
        <v>35378</v>
      </c>
      <c r="I19" s="21">
        <v>45367</v>
      </c>
      <c r="J19" s="13">
        <v>1000</v>
      </c>
      <c r="K19" s="20"/>
      <c r="L19" s="12">
        <v>0.6</v>
      </c>
      <c r="M19" s="12">
        <f t="shared" si="2"/>
        <v>8400</v>
      </c>
      <c r="N19" s="1" t="s">
        <v>33</v>
      </c>
    </row>
    <row r="20" spans="1:14" ht="33.75">
      <c r="A20" s="34" t="s">
        <v>5</v>
      </c>
      <c r="B20" s="35"/>
      <c r="C20" s="35"/>
      <c r="D20" s="35"/>
      <c r="E20" s="35"/>
      <c r="F20" s="35"/>
      <c r="G20" s="35"/>
      <c r="H20" s="35"/>
      <c r="I20" s="35"/>
      <c r="J20" s="35"/>
      <c r="K20" s="36"/>
      <c r="L20" s="12"/>
      <c r="M20" s="12"/>
    </row>
    <row r="21" spans="1:14" ht="100.5" customHeight="1">
      <c r="A21" s="19" t="s">
        <v>4</v>
      </c>
      <c r="B21" s="17" t="s">
        <v>1</v>
      </c>
      <c r="C21" s="9" t="s">
        <v>3</v>
      </c>
      <c r="D21" s="8">
        <v>8801382149590</v>
      </c>
      <c r="E21" s="7">
        <v>20</v>
      </c>
      <c r="F21" s="16">
        <f>SUM(E21*J21)</f>
        <v>60240</v>
      </c>
      <c r="G21" s="15">
        <v>2.0699999999999998</v>
      </c>
      <c r="H21" s="15">
        <f>G21*F21</f>
        <v>124696.79999999999</v>
      </c>
      <c r="I21" s="14">
        <v>45375</v>
      </c>
      <c r="J21" s="13">
        <v>3012</v>
      </c>
      <c r="K21" s="37"/>
      <c r="L21" s="12">
        <v>0.52</v>
      </c>
      <c r="M21" s="12">
        <f t="shared" si="2"/>
        <v>31324.799999999999</v>
      </c>
      <c r="N21" s="1" t="s">
        <v>33</v>
      </c>
    </row>
    <row r="22" spans="1:14" ht="100.5" customHeight="1">
      <c r="A22" s="18" t="s">
        <v>2</v>
      </c>
      <c r="B22" s="17" t="s">
        <v>1</v>
      </c>
      <c r="C22" s="9" t="s">
        <v>0</v>
      </c>
      <c r="D22" s="8">
        <v>8801382149606</v>
      </c>
      <c r="E22" s="7">
        <v>20</v>
      </c>
      <c r="F22" s="16">
        <f>SUM(E22*J22)</f>
        <v>62000</v>
      </c>
      <c r="G22" s="15">
        <v>2.0699999999999998</v>
      </c>
      <c r="H22" s="15">
        <f>G22*F22</f>
        <v>128339.99999999999</v>
      </c>
      <c r="I22" s="14">
        <v>45403</v>
      </c>
      <c r="J22" s="13">
        <v>3100</v>
      </c>
      <c r="K22" s="38"/>
      <c r="L22" s="12">
        <v>0.52</v>
      </c>
      <c r="M22" s="12">
        <f t="shared" si="2"/>
        <v>32240</v>
      </c>
      <c r="N22" s="1" t="s">
        <v>33</v>
      </c>
    </row>
    <row r="23" spans="1:14" ht="48.95" customHeight="1">
      <c r="A23" s="11"/>
      <c r="B23" s="10"/>
      <c r="C23" s="9"/>
      <c r="D23" s="8"/>
      <c r="E23" s="7"/>
      <c r="F23" s="6">
        <f>SUM(F5:F22)</f>
        <v>953136</v>
      </c>
      <c r="G23" s="5"/>
      <c r="H23" s="5"/>
      <c r="I23" s="5"/>
      <c r="J23" s="4">
        <f>SUM(J5:J22)</f>
        <v>44357</v>
      </c>
      <c r="K23" s="3"/>
    </row>
  </sheetData>
  <mergeCells count="22">
    <mergeCell ref="K9:K12"/>
    <mergeCell ref="K1:K2"/>
    <mergeCell ref="A4:K4"/>
    <mergeCell ref="A5:A8"/>
    <mergeCell ref="B5:B8"/>
    <mergeCell ref="K5:K8"/>
    <mergeCell ref="I1:J1"/>
    <mergeCell ref="F1:F2"/>
    <mergeCell ref="A9:A12"/>
    <mergeCell ref="B9:B12"/>
    <mergeCell ref="A1:C1"/>
    <mergeCell ref="D1:D2"/>
    <mergeCell ref="E1:E2"/>
    <mergeCell ref="G1:G2"/>
    <mergeCell ref="H1:H2"/>
    <mergeCell ref="A20:K20"/>
    <mergeCell ref="K21:K22"/>
    <mergeCell ref="A13:K13"/>
    <mergeCell ref="A14:A15"/>
    <mergeCell ref="B14:B15"/>
    <mergeCell ref="K14:K15"/>
    <mergeCell ref="A17:K17"/>
  </mergeCells>
  <printOptions horizontalCentered="1"/>
  <pageMargins left="0" right="0" top="0.74803149606299213" bottom="0.74803149606299213" header="0.31496062992125984" footer="0.31496062992125984"/>
  <pageSetup paperSize="9" scale="27" orientation="portrait" r:id="rId1"/>
  <headerFooter>
    <oddFooter>&amp;CSARL ANYONE FRANCE SIRET 834 005 258 00019  R.C.S Paris  FR17 834 005 258  Naf 4639A
27 Rue Raffet 75016 Paris Telephone : 01 42 24 55 27 FAX : 01 42 15 20 40
commande@mr-min.com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Mr.Min</vt:lpstr>
      <vt:lpstr>Mr.Min!Print_Area</vt:lpstr>
      <vt:lpstr>Mr.Min!Print_Titles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2023-08-01T10:00:53Z</dcterms:created>
  <dcterms:modified xsi:type="dcterms:W3CDTF">2023-08-18T10:09:29Z</dcterms:modified>
</cp:coreProperties>
</file>